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36" windowWidth="22980" windowHeight="9552"/>
  </bookViews>
  <sheets>
    <sheet name="Summary (2)" sheetId="2" r:id="rId1"/>
  </sheets>
  <externalReferences>
    <externalReference r:id="rId2"/>
  </externalReferences>
  <definedNames>
    <definedName name="_xlnm.Print_Area" localSheetId="0">'Summary (2)'!$A$1:$E$47</definedName>
  </definedNames>
  <calcPr calcId="145621"/>
</workbook>
</file>

<file path=xl/calcChain.xml><?xml version="1.0" encoding="utf-8"?>
<calcChain xmlns="http://schemas.openxmlformats.org/spreadsheetml/2006/main">
  <c r="C43" i="2" l="1"/>
  <c r="B22" i="2"/>
  <c r="B24" i="2" s="1"/>
  <c r="D21" i="2"/>
  <c r="C21" i="2"/>
  <c r="B21" i="2"/>
  <c r="D20" i="2"/>
  <c r="C20" i="2"/>
  <c r="B20" i="2"/>
  <c r="D19" i="2"/>
  <c r="C19" i="2"/>
  <c r="B19" i="2"/>
  <c r="C18" i="2"/>
  <c r="B18" i="2"/>
  <c r="D17" i="2"/>
  <c r="D22" i="2" s="1"/>
  <c r="C17" i="2"/>
  <c r="C22" i="2" s="1"/>
  <c r="B17" i="2"/>
  <c r="E16" i="2"/>
  <c r="C42" i="2" l="1"/>
  <c r="C24" i="2"/>
  <c r="D42" i="2"/>
  <c r="D24" i="2"/>
</calcChain>
</file>

<file path=xl/sharedStrings.xml><?xml version="1.0" encoding="utf-8"?>
<sst xmlns="http://schemas.openxmlformats.org/spreadsheetml/2006/main" count="41" uniqueCount="40">
  <si>
    <t>FOR THE TOWN OF MAZOMANIE, DANE COUNTY</t>
  </si>
  <si>
    <t>Notice is hereby given that on Monday, November 16, 2020 at 6:00pm at the Town Hall, 711 West Hudson Street, Mazomanie, a PUBLIC HEARING on the PROPOSED 2021 BUDGET of the Town of Mazomanie in Dane County will be held. Immediately following the hearing there will be a special town meeting to adopt the levy.  Following that, the Town Board will meet for the same purpose. The proposed budget in detail is available for inspection at the town office by contacting the clerk at 795-2920 or twnmazo@gmail.com.  The budget is also posted on the town web site (townofmazomanie.org).  The following is a summary of the proposed 2021 Budget.</t>
  </si>
  <si>
    <t>Estimated</t>
  </si>
  <si>
    <t>% CHANGE</t>
  </si>
  <si>
    <t xml:space="preserve">Final </t>
  </si>
  <si>
    <t>BUDGET</t>
  </si>
  <si>
    <t>2021 BUDGET</t>
  </si>
  <si>
    <t>2020 budget</t>
  </si>
  <si>
    <t>2021 budget</t>
  </si>
  <si>
    <t>REVENUES</t>
  </si>
  <si>
    <t>LOCAL LEVY</t>
  </si>
  <si>
    <t>MOBILE HOMES</t>
  </si>
  <si>
    <t>INTERGOVERNMENT REVENUE</t>
  </si>
  <si>
    <t>LICENSES AND PERMITS</t>
  </si>
  <si>
    <t>CHARGES FOR SER. TO PUBLIC</t>
  </si>
  <si>
    <t>MISC REVENUES (including income from loan refinance)</t>
  </si>
  <si>
    <t>TOTAL REVENUES</t>
  </si>
  <si>
    <t>TOWN FUNDS APPLIED</t>
  </si>
  <si>
    <t>TOTAL REVENUES AND TOWN FUNDS</t>
  </si>
  <si>
    <t>EXPENSES</t>
  </si>
  <si>
    <t>GENERAL GOVERNMENT</t>
  </si>
  <si>
    <t>PUBLIC SAFETY</t>
  </si>
  <si>
    <t>PUBLIC WORKS</t>
  </si>
  <si>
    <t>HEALTH AND HUMAN SERV.</t>
  </si>
  <si>
    <t>PARKS CULTURE AND REC.(parks+forest)</t>
  </si>
  <si>
    <t>CAPITAL OUTLAY(Technology Services/Mower/Fire Station Roof)</t>
  </si>
  <si>
    <t xml:space="preserve">DEBT SERVICE </t>
  </si>
  <si>
    <t>TAX PAYOUT (PILT+ MOBILE HOMES)</t>
  </si>
  <si>
    <t>DOG LICENCES PAID TO COUNTY</t>
  </si>
  <si>
    <t>TOTAL EXPENSES</t>
  </si>
  <si>
    <t>Estimated 2020</t>
  </si>
  <si>
    <t>2020 Budget</t>
  </si>
  <si>
    <t>BALANCE JANUARY 1-</t>
  </si>
  <si>
    <t>TOTAL REVENUE</t>
  </si>
  <si>
    <t>TOTAL EXPENDITURE</t>
  </si>
  <si>
    <t>BALANCE DEC 31</t>
  </si>
  <si>
    <t>INDEBTEDNESS AS OF 12/31 OF YEAR</t>
  </si>
  <si>
    <t>published: October 30th and November 6th, 2020</t>
  </si>
  <si>
    <t>Proposed 2021 Budget</t>
  </si>
  <si>
    <t>posted: October 21,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</si>
</sst>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_(&quot;$&quot;* #,##0_);_(&quot;$&quot;* \(#,##0\);_(&quot;$&quot;* &quot;-&quot;??_);_(@_)"/>
  </numFmts>
  <fonts count="11" x14ac:knownFonts="1">
    <font>
      <sz val="11"/>
      <color theme="1"/>
      <name val="Calibri"/>
      <family val="2"/>
      <scheme val="minor"/>
    </font>
    <font>
      <sz val="11"/>
      <color theme="1"/>
      <name val="Calibri"/>
      <family val="2"/>
      <scheme val="minor"/>
    </font>
    <font>
      <b/>
      <sz val="10"/>
      <name val="Arial"/>
      <family val="2"/>
    </font>
    <font>
      <sz val="10"/>
      <name val="Arial"/>
      <family val="2"/>
    </font>
    <font>
      <sz val="10"/>
      <color theme="1"/>
      <name val="Calibri"/>
      <family val="2"/>
      <scheme val="minor"/>
    </font>
    <font>
      <b/>
      <sz val="10"/>
      <color theme="1"/>
      <name val="Calibri"/>
      <family val="2"/>
      <scheme val="minor"/>
    </font>
    <font>
      <sz val="10"/>
      <name val="Arial Narrow"/>
      <family val="2"/>
    </font>
    <font>
      <b/>
      <u val="singleAccounting"/>
      <sz val="10"/>
      <color theme="1"/>
      <name val="Calibri"/>
      <family val="2"/>
      <scheme val="minor"/>
    </font>
    <font>
      <u val="singleAccounting"/>
      <sz val="10"/>
      <name val="Arial"/>
      <family val="2"/>
    </font>
    <font>
      <b/>
      <sz val="10"/>
      <name val="Arial Narrow"/>
      <family val="2"/>
    </font>
    <font>
      <b/>
      <u val="singleAccounting"/>
      <sz val="10"/>
      <name val="Arial"/>
      <family val="2"/>
    </font>
  </fonts>
  <fills count="6">
    <fill>
      <patternFill patternType="none"/>
    </fill>
    <fill>
      <patternFill patternType="gray125"/>
    </fill>
    <fill>
      <patternFill patternType="solid">
        <fgColor indexed="13"/>
        <bgColor indexed="64"/>
      </patternFill>
    </fill>
    <fill>
      <patternFill patternType="solid">
        <fgColor rgb="FFFFFF00"/>
        <bgColor indexed="64"/>
      </patternFill>
    </fill>
    <fill>
      <patternFill patternType="solid">
        <fgColor indexed="34"/>
        <bgColor indexed="64"/>
      </patternFill>
    </fill>
    <fill>
      <patternFill patternType="solid">
        <fgColor indexed="8"/>
        <bgColor indexed="64"/>
      </patternFill>
    </fill>
  </fills>
  <borders count="1">
    <border>
      <left/>
      <right/>
      <top/>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0" fontId="3" fillId="0" borderId="0"/>
  </cellStyleXfs>
  <cellXfs count="47">
    <xf numFmtId="0" fontId="0" fillId="0" borderId="0" xfId="0"/>
    <xf numFmtId="0" fontId="3" fillId="0" borderId="0" xfId="0" applyFont="1" applyAlignment="1">
      <alignment vertical="justify"/>
    </xf>
    <xf numFmtId="164" fontId="4" fillId="0" borderId="0" xfId="1" applyNumberFormat="1" applyFont="1"/>
    <xf numFmtId="164" fontId="2" fillId="0" borderId="0" xfId="1" applyNumberFormat="1" applyFont="1"/>
    <xf numFmtId="0" fontId="4" fillId="0" borderId="0" xfId="0" applyFont="1" applyAlignment="1">
      <alignment vertical="justify"/>
    </xf>
    <xf numFmtId="0" fontId="4" fillId="0" borderId="0" xfId="0" applyFont="1"/>
    <xf numFmtId="164" fontId="2" fillId="0" borderId="0" xfId="1" applyNumberFormat="1" applyFont="1" applyAlignment="1">
      <alignment horizontal="center"/>
    </xf>
    <xf numFmtId="0" fontId="2" fillId="0" borderId="0" xfId="0" applyFont="1" applyAlignment="1">
      <alignment horizontal="center"/>
    </xf>
    <xf numFmtId="164" fontId="5" fillId="0" borderId="0" xfId="1" applyNumberFormat="1" applyFont="1" applyAlignment="1">
      <alignment horizontal="center"/>
    </xf>
    <xf numFmtId="0" fontId="2" fillId="0" borderId="0" xfId="1" applyNumberFormat="1" applyFont="1" applyAlignment="1">
      <alignment horizontal="center"/>
    </xf>
    <xf numFmtId="0" fontId="2" fillId="0" borderId="0" xfId="0" applyFont="1"/>
    <xf numFmtId="0" fontId="6" fillId="2" borderId="0" xfId="0" applyFont="1" applyFill="1"/>
    <xf numFmtId="164" fontId="2" fillId="3" borderId="0" xfId="0" applyNumberFormat="1" applyFont="1" applyFill="1"/>
    <xf numFmtId="164" fontId="5" fillId="3" borderId="0" xfId="1" applyNumberFormat="1" applyFont="1" applyFill="1"/>
    <xf numFmtId="10" fontId="2" fillId="4" borderId="0" xfId="2" applyNumberFormat="1" applyFont="1" applyFill="1"/>
    <xf numFmtId="49" fontId="6" fillId="0" borderId="0" xfId="0" applyNumberFormat="1" applyFont="1" applyFill="1" applyAlignment="1">
      <alignment horizontal="left"/>
    </xf>
    <xf numFmtId="164" fontId="5" fillId="0" borderId="0" xfId="1" applyNumberFormat="1" applyFont="1"/>
    <xf numFmtId="164" fontId="7" fillId="0" borderId="0" xfId="1" applyNumberFormat="1" applyFont="1"/>
    <xf numFmtId="0" fontId="2" fillId="2" borderId="0" xfId="0" applyFont="1" applyFill="1"/>
    <xf numFmtId="164" fontId="2" fillId="2" borderId="0" xfId="1" applyNumberFormat="1" applyFont="1" applyFill="1"/>
    <xf numFmtId="44" fontId="6" fillId="0" borderId="0" xfId="1" applyFont="1" applyFill="1" applyAlignment="1">
      <alignment horizontal="left"/>
    </xf>
    <xf numFmtId="164" fontId="8" fillId="0" borderId="0" xfId="1" applyNumberFormat="1" applyFont="1" applyFill="1"/>
    <xf numFmtId="164" fontId="2" fillId="0" borderId="0" xfId="1" applyNumberFormat="1" applyFont="1" applyFill="1"/>
    <xf numFmtId="164" fontId="5" fillId="0" borderId="0" xfId="1" applyNumberFormat="1" applyFont="1" applyFill="1"/>
    <xf numFmtId="44" fontId="9" fillId="0" borderId="0" xfId="1" applyFont="1" applyFill="1" applyAlignment="1">
      <alignment horizontal="left"/>
    </xf>
    <xf numFmtId="164" fontId="2" fillId="0" borderId="0" xfId="1" applyNumberFormat="1" applyFont="1" applyFill="1" applyAlignment="1">
      <alignment horizontal="left"/>
    </xf>
    <xf numFmtId="164" fontId="3" fillId="0" borderId="0" xfId="1" applyNumberFormat="1" applyFont="1"/>
    <xf numFmtId="0" fontId="6" fillId="0" borderId="0" xfId="0" applyFont="1"/>
    <xf numFmtId="164" fontId="2" fillId="0" borderId="0" xfId="0" applyNumberFormat="1" applyFont="1" applyFill="1"/>
    <xf numFmtId="164" fontId="7" fillId="0" borderId="0" xfId="1" applyNumberFormat="1" applyFont="1" applyFill="1"/>
    <xf numFmtId="164" fontId="10" fillId="0" borderId="0" xfId="0" applyNumberFormat="1" applyFont="1" applyFill="1"/>
    <xf numFmtId="0" fontId="9" fillId="2" borderId="0" xfId="0" applyFont="1" applyFill="1"/>
    <xf numFmtId="10" fontId="4" fillId="0" borderId="0" xfId="0" applyNumberFormat="1" applyFont="1"/>
    <xf numFmtId="0" fontId="4" fillId="5" borderId="0" xfId="0" applyFont="1" applyFill="1"/>
    <xf numFmtId="164" fontId="3" fillId="5" borderId="0" xfId="1" applyNumberFormat="1" applyFont="1" applyFill="1"/>
    <xf numFmtId="164" fontId="2" fillId="5" borderId="0" xfId="1" applyNumberFormat="1" applyFont="1" applyFill="1"/>
    <xf numFmtId="0" fontId="6" fillId="0" borderId="0" xfId="0" applyFont="1" applyAlignment="1"/>
    <xf numFmtId="164" fontId="2" fillId="0" borderId="0" xfId="1" applyNumberFormat="1" applyFont="1" applyAlignment="1"/>
    <xf numFmtId="164" fontId="2" fillId="0" borderId="0" xfId="1" applyNumberFormat="1" applyFont="1" applyFill="1" applyAlignment="1"/>
    <xf numFmtId="164" fontId="10" fillId="0" borderId="0" xfId="1" applyNumberFormat="1" applyFont="1" applyFill="1"/>
    <xf numFmtId="0" fontId="9" fillId="3" borderId="0" xfId="0" applyFont="1" applyFill="1"/>
    <xf numFmtId="164" fontId="2" fillId="3" borderId="0" xfId="1" applyNumberFormat="1" applyFont="1" applyFill="1"/>
    <xf numFmtId="0" fontId="3" fillId="0" borderId="0" xfId="0" applyFont="1"/>
    <xf numFmtId="164" fontId="1" fillId="0" borderId="0" xfId="1" applyNumberFormat="1" applyFont="1"/>
    <xf numFmtId="0" fontId="6" fillId="0" borderId="0" xfId="0" applyFont="1" applyFill="1" applyAlignment="1"/>
    <xf numFmtId="0" fontId="2" fillId="0" borderId="0" xfId="0" applyFont="1" applyAlignment="1">
      <alignment horizontal="center"/>
    </xf>
    <xf numFmtId="0" fontId="3" fillId="0" borderId="0" xfId="0" applyFont="1" applyAlignment="1">
      <alignment vertical="justify"/>
    </xf>
  </cellXfs>
  <cellStyles count="4">
    <cellStyle name="Currency" xfId="1" builtinId="4"/>
    <cellStyle name="Normal" xfId="0" builtinId="0"/>
    <cellStyle name="Normal 2" xfId="3"/>
    <cellStyle name="Percent" xfId="2" builtinId="5"/>
  </cellStyles>
  <dxfs count="5">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21%20proposed%20budge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pense"/>
      <sheetName val="Revenue"/>
      <sheetName val="Summary"/>
    </sheetNames>
    <sheetDataSet>
      <sheetData sheetId="0" refreshError="1"/>
      <sheetData sheetId="1">
        <row r="7">
          <cell r="E7">
            <v>7750</v>
          </cell>
          <cell r="G7">
            <v>9461.23</v>
          </cell>
          <cell r="H7">
            <v>7750</v>
          </cell>
        </row>
        <row r="23">
          <cell r="E23">
            <v>166068.28999999998</v>
          </cell>
          <cell r="G23">
            <v>165559.42000000001</v>
          </cell>
        </row>
        <row r="35">
          <cell r="E35">
            <v>6750</v>
          </cell>
          <cell r="G35">
            <v>7260</v>
          </cell>
          <cell r="H35">
            <v>7150</v>
          </cell>
        </row>
        <row r="51">
          <cell r="E51">
            <v>69290</v>
          </cell>
          <cell r="G51">
            <v>99252.800000000003</v>
          </cell>
          <cell r="H51">
            <v>89040</v>
          </cell>
        </row>
        <row r="70">
          <cell r="E70">
            <v>7500</v>
          </cell>
          <cell r="G70">
            <v>26895.489999999998</v>
          </cell>
          <cell r="H70">
            <v>7000</v>
          </cell>
        </row>
      </sheetData>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7"/>
  <sheetViews>
    <sheetView tabSelected="1" topLeftCell="A28" zoomScaleNormal="100" workbookViewId="0">
      <selection activeCell="G56" sqref="G56"/>
    </sheetView>
  </sheetViews>
  <sheetFormatPr defaultRowHeight="14.4" x14ac:dyDescent="0.3"/>
  <cols>
    <col min="1" max="1" width="33.77734375" customWidth="1"/>
    <col min="2" max="2" width="14.88671875" customWidth="1"/>
    <col min="3" max="3" width="13.44140625" customWidth="1"/>
    <col min="4" max="4" width="14.33203125" style="43" customWidth="1"/>
    <col min="5" max="5" width="12.88671875" customWidth="1"/>
    <col min="257" max="257" width="33.77734375" customWidth="1"/>
    <col min="258" max="258" width="14.88671875" customWidth="1"/>
    <col min="259" max="259" width="13.44140625" customWidth="1"/>
    <col min="260" max="260" width="14.33203125" customWidth="1"/>
    <col min="261" max="261" width="12.88671875" customWidth="1"/>
    <col min="513" max="513" width="33.77734375" customWidth="1"/>
    <col min="514" max="514" width="14.88671875" customWidth="1"/>
    <col min="515" max="515" width="13.44140625" customWidth="1"/>
    <col min="516" max="516" width="14.33203125" customWidth="1"/>
    <col min="517" max="517" width="12.88671875" customWidth="1"/>
    <col min="769" max="769" width="33.77734375" customWidth="1"/>
    <col min="770" max="770" width="14.88671875" customWidth="1"/>
    <col min="771" max="771" width="13.44140625" customWidth="1"/>
    <col min="772" max="772" width="14.33203125" customWidth="1"/>
    <col min="773" max="773" width="12.88671875" customWidth="1"/>
    <col min="1025" max="1025" width="33.77734375" customWidth="1"/>
    <col min="1026" max="1026" width="14.88671875" customWidth="1"/>
    <col min="1027" max="1027" width="13.44140625" customWidth="1"/>
    <col min="1028" max="1028" width="14.33203125" customWidth="1"/>
    <col min="1029" max="1029" width="12.88671875" customWidth="1"/>
    <col min="1281" max="1281" width="33.77734375" customWidth="1"/>
    <col min="1282" max="1282" width="14.88671875" customWidth="1"/>
    <col min="1283" max="1283" width="13.44140625" customWidth="1"/>
    <col min="1284" max="1284" width="14.33203125" customWidth="1"/>
    <col min="1285" max="1285" width="12.88671875" customWidth="1"/>
    <col min="1537" max="1537" width="33.77734375" customWidth="1"/>
    <col min="1538" max="1538" width="14.88671875" customWidth="1"/>
    <col min="1539" max="1539" width="13.44140625" customWidth="1"/>
    <col min="1540" max="1540" width="14.33203125" customWidth="1"/>
    <col min="1541" max="1541" width="12.88671875" customWidth="1"/>
    <col min="1793" max="1793" width="33.77734375" customWidth="1"/>
    <col min="1794" max="1794" width="14.88671875" customWidth="1"/>
    <col min="1795" max="1795" width="13.44140625" customWidth="1"/>
    <col min="1796" max="1796" width="14.33203125" customWidth="1"/>
    <col min="1797" max="1797" width="12.88671875" customWidth="1"/>
    <col min="2049" max="2049" width="33.77734375" customWidth="1"/>
    <col min="2050" max="2050" width="14.88671875" customWidth="1"/>
    <col min="2051" max="2051" width="13.44140625" customWidth="1"/>
    <col min="2052" max="2052" width="14.33203125" customWidth="1"/>
    <col min="2053" max="2053" width="12.88671875" customWidth="1"/>
    <col min="2305" max="2305" width="33.77734375" customWidth="1"/>
    <col min="2306" max="2306" width="14.88671875" customWidth="1"/>
    <col min="2307" max="2307" width="13.44140625" customWidth="1"/>
    <col min="2308" max="2308" width="14.33203125" customWidth="1"/>
    <col min="2309" max="2309" width="12.88671875" customWidth="1"/>
    <col min="2561" max="2561" width="33.77734375" customWidth="1"/>
    <col min="2562" max="2562" width="14.88671875" customWidth="1"/>
    <col min="2563" max="2563" width="13.44140625" customWidth="1"/>
    <col min="2564" max="2564" width="14.33203125" customWidth="1"/>
    <col min="2565" max="2565" width="12.88671875" customWidth="1"/>
    <col min="2817" max="2817" width="33.77734375" customWidth="1"/>
    <col min="2818" max="2818" width="14.88671875" customWidth="1"/>
    <col min="2819" max="2819" width="13.44140625" customWidth="1"/>
    <col min="2820" max="2820" width="14.33203125" customWidth="1"/>
    <col min="2821" max="2821" width="12.88671875" customWidth="1"/>
    <col min="3073" max="3073" width="33.77734375" customWidth="1"/>
    <col min="3074" max="3074" width="14.88671875" customWidth="1"/>
    <col min="3075" max="3075" width="13.44140625" customWidth="1"/>
    <col min="3076" max="3076" width="14.33203125" customWidth="1"/>
    <col min="3077" max="3077" width="12.88671875" customWidth="1"/>
    <col min="3329" max="3329" width="33.77734375" customWidth="1"/>
    <col min="3330" max="3330" width="14.88671875" customWidth="1"/>
    <col min="3331" max="3331" width="13.44140625" customWidth="1"/>
    <col min="3332" max="3332" width="14.33203125" customWidth="1"/>
    <col min="3333" max="3333" width="12.88671875" customWidth="1"/>
    <col min="3585" max="3585" width="33.77734375" customWidth="1"/>
    <col min="3586" max="3586" width="14.88671875" customWidth="1"/>
    <col min="3587" max="3587" width="13.44140625" customWidth="1"/>
    <col min="3588" max="3588" width="14.33203125" customWidth="1"/>
    <col min="3589" max="3589" width="12.88671875" customWidth="1"/>
    <col min="3841" max="3841" width="33.77734375" customWidth="1"/>
    <col min="3842" max="3842" width="14.88671875" customWidth="1"/>
    <col min="3843" max="3843" width="13.44140625" customWidth="1"/>
    <col min="3844" max="3844" width="14.33203125" customWidth="1"/>
    <col min="3845" max="3845" width="12.88671875" customWidth="1"/>
    <col min="4097" max="4097" width="33.77734375" customWidth="1"/>
    <col min="4098" max="4098" width="14.88671875" customWidth="1"/>
    <col min="4099" max="4099" width="13.44140625" customWidth="1"/>
    <col min="4100" max="4100" width="14.33203125" customWidth="1"/>
    <col min="4101" max="4101" width="12.88671875" customWidth="1"/>
    <col min="4353" max="4353" width="33.77734375" customWidth="1"/>
    <col min="4354" max="4354" width="14.88671875" customWidth="1"/>
    <col min="4355" max="4355" width="13.44140625" customWidth="1"/>
    <col min="4356" max="4356" width="14.33203125" customWidth="1"/>
    <col min="4357" max="4357" width="12.88671875" customWidth="1"/>
    <col min="4609" max="4609" width="33.77734375" customWidth="1"/>
    <col min="4610" max="4610" width="14.88671875" customWidth="1"/>
    <col min="4611" max="4611" width="13.44140625" customWidth="1"/>
    <col min="4612" max="4612" width="14.33203125" customWidth="1"/>
    <col min="4613" max="4613" width="12.88671875" customWidth="1"/>
    <col min="4865" max="4865" width="33.77734375" customWidth="1"/>
    <col min="4866" max="4866" width="14.88671875" customWidth="1"/>
    <col min="4867" max="4867" width="13.44140625" customWidth="1"/>
    <col min="4868" max="4868" width="14.33203125" customWidth="1"/>
    <col min="4869" max="4869" width="12.88671875" customWidth="1"/>
    <col min="5121" max="5121" width="33.77734375" customWidth="1"/>
    <col min="5122" max="5122" width="14.88671875" customWidth="1"/>
    <col min="5123" max="5123" width="13.44140625" customWidth="1"/>
    <col min="5124" max="5124" width="14.33203125" customWidth="1"/>
    <col min="5125" max="5125" width="12.88671875" customWidth="1"/>
    <col min="5377" max="5377" width="33.77734375" customWidth="1"/>
    <col min="5378" max="5378" width="14.88671875" customWidth="1"/>
    <col min="5379" max="5379" width="13.44140625" customWidth="1"/>
    <col min="5380" max="5380" width="14.33203125" customWidth="1"/>
    <col min="5381" max="5381" width="12.88671875" customWidth="1"/>
    <col min="5633" max="5633" width="33.77734375" customWidth="1"/>
    <col min="5634" max="5634" width="14.88671875" customWidth="1"/>
    <col min="5635" max="5635" width="13.44140625" customWidth="1"/>
    <col min="5636" max="5636" width="14.33203125" customWidth="1"/>
    <col min="5637" max="5637" width="12.88671875" customWidth="1"/>
    <col min="5889" max="5889" width="33.77734375" customWidth="1"/>
    <col min="5890" max="5890" width="14.88671875" customWidth="1"/>
    <col min="5891" max="5891" width="13.44140625" customWidth="1"/>
    <col min="5892" max="5892" width="14.33203125" customWidth="1"/>
    <col min="5893" max="5893" width="12.88671875" customWidth="1"/>
    <col min="6145" max="6145" width="33.77734375" customWidth="1"/>
    <col min="6146" max="6146" width="14.88671875" customWidth="1"/>
    <col min="6147" max="6147" width="13.44140625" customWidth="1"/>
    <col min="6148" max="6148" width="14.33203125" customWidth="1"/>
    <col min="6149" max="6149" width="12.88671875" customWidth="1"/>
    <col min="6401" max="6401" width="33.77734375" customWidth="1"/>
    <col min="6402" max="6402" width="14.88671875" customWidth="1"/>
    <col min="6403" max="6403" width="13.44140625" customWidth="1"/>
    <col min="6404" max="6404" width="14.33203125" customWidth="1"/>
    <col min="6405" max="6405" width="12.88671875" customWidth="1"/>
    <col min="6657" max="6657" width="33.77734375" customWidth="1"/>
    <col min="6658" max="6658" width="14.88671875" customWidth="1"/>
    <col min="6659" max="6659" width="13.44140625" customWidth="1"/>
    <col min="6660" max="6660" width="14.33203125" customWidth="1"/>
    <col min="6661" max="6661" width="12.88671875" customWidth="1"/>
    <col min="6913" max="6913" width="33.77734375" customWidth="1"/>
    <col min="6914" max="6914" width="14.88671875" customWidth="1"/>
    <col min="6915" max="6915" width="13.44140625" customWidth="1"/>
    <col min="6916" max="6916" width="14.33203125" customWidth="1"/>
    <col min="6917" max="6917" width="12.88671875" customWidth="1"/>
    <col min="7169" max="7169" width="33.77734375" customWidth="1"/>
    <col min="7170" max="7170" width="14.88671875" customWidth="1"/>
    <col min="7171" max="7171" width="13.44140625" customWidth="1"/>
    <col min="7172" max="7172" width="14.33203125" customWidth="1"/>
    <col min="7173" max="7173" width="12.88671875" customWidth="1"/>
    <col min="7425" max="7425" width="33.77734375" customWidth="1"/>
    <col min="7426" max="7426" width="14.88671875" customWidth="1"/>
    <col min="7427" max="7427" width="13.44140625" customWidth="1"/>
    <col min="7428" max="7428" width="14.33203125" customWidth="1"/>
    <col min="7429" max="7429" width="12.88671875" customWidth="1"/>
    <col min="7681" max="7681" width="33.77734375" customWidth="1"/>
    <col min="7682" max="7682" width="14.88671875" customWidth="1"/>
    <col min="7683" max="7683" width="13.44140625" customWidth="1"/>
    <col min="7684" max="7684" width="14.33203125" customWidth="1"/>
    <col min="7685" max="7685" width="12.88671875" customWidth="1"/>
    <col min="7937" max="7937" width="33.77734375" customWidth="1"/>
    <col min="7938" max="7938" width="14.88671875" customWidth="1"/>
    <col min="7939" max="7939" width="13.44140625" customWidth="1"/>
    <col min="7940" max="7940" width="14.33203125" customWidth="1"/>
    <col min="7941" max="7941" width="12.88671875" customWidth="1"/>
    <col min="8193" max="8193" width="33.77734375" customWidth="1"/>
    <col min="8194" max="8194" width="14.88671875" customWidth="1"/>
    <col min="8195" max="8195" width="13.44140625" customWidth="1"/>
    <col min="8196" max="8196" width="14.33203125" customWidth="1"/>
    <col min="8197" max="8197" width="12.88671875" customWidth="1"/>
    <col min="8449" max="8449" width="33.77734375" customWidth="1"/>
    <col min="8450" max="8450" width="14.88671875" customWidth="1"/>
    <col min="8451" max="8451" width="13.44140625" customWidth="1"/>
    <col min="8452" max="8452" width="14.33203125" customWidth="1"/>
    <col min="8453" max="8453" width="12.88671875" customWidth="1"/>
    <col min="8705" max="8705" width="33.77734375" customWidth="1"/>
    <col min="8706" max="8706" width="14.88671875" customWidth="1"/>
    <col min="8707" max="8707" width="13.44140625" customWidth="1"/>
    <col min="8708" max="8708" width="14.33203125" customWidth="1"/>
    <col min="8709" max="8709" width="12.88671875" customWidth="1"/>
    <col min="8961" max="8961" width="33.77734375" customWidth="1"/>
    <col min="8962" max="8962" width="14.88671875" customWidth="1"/>
    <col min="8963" max="8963" width="13.44140625" customWidth="1"/>
    <col min="8964" max="8964" width="14.33203125" customWidth="1"/>
    <col min="8965" max="8965" width="12.88671875" customWidth="1"/>
    <col min="9217" max="9217" width="33.77734375" customWidth="1"/>
    <col min="9218" max="9218" width="14.88671875" customWidth="1"/>
    <col min="9219" max="9219" width="13.44140625" customWidth="1"/>
    <col min="9220" max="9220" width="14.33203125" customWidth="1"/>
    <col min="9221" max="9221" width="12.88671875" customWidth="1"/>
    <col min="9473" max="9473" width="33.77734375" customWidth="1"/>
    <col min="9474" max="9474" width="14.88671875" customWidth="1"/>
    <col min="9475" max="9475" width="13.44140625" customWidth="1"/>
    <col min="9476" max="9476" width="14.33203125" customWidth="1"/>
    <col min="9477" max="9477" width="12.88671875" customWidth="1"/>
    <col min="9729" max="9729" width="33.77734375" customWidth="1"/>
    <col min="9730" max="9730" width="14.88671875" customWidth="1"/>
    <col min="9731" max="9731" width="13.44140625" customWidth="1"/>
    <col min="9732" max="9732" width="14.33203125" customWidth="1"/>
    <col min="9733" max="9733" width="12.88671875" customWidth="1"/>
    <col min="9985" max="9985" width="33.77734375" customWidth="1"/>
    <col min="9986" max="9986" width="14.88671875" customWidth="1"/>
    <col min="9987" max="9987" width="13.44140625" customWidth="1"/>
    <col min="9988" max="9988" width="14.33203125" customWidth="1"/>
    <col min="9989" max="9989" width="12.88671875" customWidth="1"/>
    <col min="10241" max="10241" width="33.77734375" customWidth="1"/>
    <col min="10242" max="10242" width="14.88671875" customWidth="1"/>
    <col min="10243" max="10243" width="13.44140625" customWidth="1"/>
    <col min="10244" max="10244" width="14.33203125" customWidth="1"/>
    <col min="10245" max="10245" width="12.88671875" customWidth="1"/>
    <col min="10497" max="10497" width="33.77734375" customWidth="1"/>
    <col min="10498" max="10498" width="14.88671875" customWidth="1"/>
    <col min="10499" max="10499" width="13.44140625" customWidth="1"/>
    <col min="10500" max="10500" width="14.33203125" customWidth="1"/>
    <col min="10501" max="10501" width="12.88671875" customWidth="1"/>
    <col min="10753" max="10753" width="33.77734375" customWidth="1"/>
    <col min="10754" max="10754" width="14.88671875" customWidth="1"/>
    <col min="10755" max="10755" width="13.44140625" customWidth="1"/>
    <col min="10756" max="10756" width="14.33203125" customWidth="1"/>
    <col min="10757" max="10757" width="12.88671875" customWidth="1"/>
    <col min="11009" max="11009" width="33.77734375" customWidth="1"/>
    <col min="11010" max="11010" width="14.88671875" customWidth="1"/>
    <col min="11011" max="11011" width="13.44140625" customWidth="1"/>
    <col min="11012" max="11012" width="14.33203125" customWidth="1"/>
    <col min="11013" max="11013" width="12.88671875" customWidth="1"/>
    <col min="11265" max="11265" width="33.77734375" customWidth="1"/>
    <col min="11266" max="11266" width="14.88671875" customWidth="1"/>
    <col min="11267" max="11267" width="13.44140625" customWidth="1"/>
    <col min="11268" max="11268" width="14.33203125" customWidth="1"/>
    <col min="11269" max="11269" width="12.88671875" customWidth="1"/>
    <col min="11521" max="11521" width="33.77734375" customWidth="1"/>
    <col min="11522" max="11522" width="14.88671875" customWidth="1"/>
    <col min="11523" max="11523" width="13.44140625" customWidth="1"/>
    <col min="11524" max="11524" width="14.33203125" customWidth="1"/>
    <col min="11525" max="11525" width="12.88671875" customWidth="1"/>
    <col min="11777" max="11777" width="33.77734375" customWidth="1"/>
    <col min="11778" max="11778" width="14.88671875" customWidth="1"/>
    <col min="11779" max="11779" width="13.44140625" customWidth="1"/>
    <col min="11780" max="11780" width="14.33203125" customWidth="1"/>
    <col min="11781" max="11781" width="12.88671875" customWidth="1"/>
    <col min="12033" max="12033" width="33.77734375" customWidth="1"/>
    <col min="12034" max="12034" width="14.88671875" customWidth="1"/>
    <col min="12035" max="12035" width="13.44140625" customWidth="1"/>
    <col min="12036" max="12036" width="14.33203125" customWidth="1"/>
    <col min="12037" max="12037" width="12.88671875" customWidth="1"/>
    <col min="12289" max="12289" width="33.77734375" customWidth="1"/>
    <col min="12290" max="12290" width="14.88671875" customWidth="1"/>
    <col min="12291" max="12291" width="13.44140625" customWidth="1"/>
    <col min="12292" max="12292" width="14.33203125" customWidth="1"/>
    <col min="12293" max="12293" width="12.88671875" customWidth="1"/>
    <col min="12545" max="12545" width="33.77734375" customWidth="1"/>
    <col min="12546" max="12546" width="14.88671875" customWidth="1"/>
    <col min="12547" max="12547" width="13.44140625" customWidth="1"/>
    <col min="12548" max="12548" width="14.33203125" customWidth="1"/>
    <col min="12549" max="12549" width="12.88671875" customWidth="1"/>
    <col min="12801" max="12801" width="33.77734375" customWidth="1"/>
    <col min="12802" max="12802" width="14.88671875" customWidth="1"/>
    <col min="12803" max="12803" width="13.44140625" customWidth="1"/>
    <col min="12804" max="12804" width="14.33203125" customWidth="1"/>
    <col min="12805" max="12805" width="12.88671875" customWidth="1"/>
    <col min="13057" max="13057" width="33.77734375" customWidth="1"/>
    <col min="13058" max="13058" width="14.88671875" customWidth="1"/>
    <col min="13059" max="13059" width="13.44140625" customWidth="1"/>
    <col min="13060" max="13060" width="14.33203125" customWidth="1"/>
    <col min="13061" max="13061" width="12.88671875" customWidth="1"/>
    <col min="13313" max="13313" width="33.77734375" customWidth="1"/>
    <col min="13314" max="13314" width="14.88671875" customWidth="1"/>
    <col min="13315" max="13315" width="13.44140625" customWidth="1"/>
    <col min="13316" max="13316" width="14.33203125" customWidth="1"/>
    <col min="13317" max="13317" width="12.88671875" customWidth="1"/>
    <col min="13569" max="13569" width="33.77734375" customWidth="1"/>
    <col min="13570" max="13570" width="14.88671875" customWidth="1"/>
    <col min="13571" max="13571" width="13.44140625" customWidth="1"/>
    <col min="13572" max="13572" width="14.33203125" customWidth="1"/>
    <col min="13573" max="13573" width="12.88671875" customWidth="1"/>
    <col min="13825" max="13825" width="33.77734375" customWidth="1"/>
    <col min="13826" max="13826" width="14.88671875" customWidth="1"/>
    <col min="13827" max="13827" width="13.44140625" customWidth="1"/>
    <col min="13828" max="13828" width="14.33203125" customWidth="1"/>
    <col min="13829" max="13829" width="12.88671875" customWidth="1"/>
    <col min="14081" max="14081" width="33.77734375" customWidth="1"/>
    <col min="14082" max="14082" width="14.88671875" customWidth="1"/>
    <col min="14083" max="14083" width="13.44140625" customWidth="1"/>
    <col min="14084" max="14084" width="14.33203125" customWidth="1"/>
    <col min="14085" max="14085" width="12.88671875" customWidth="1"/>
    <col min="14337" max="14337" width="33.77734375" customWidth="1"/>
    <col min="14338" max="14338" width="14.88671875" customWidth="1"/>
    <col min="14339" max="14339" width="13.44140625" customWidth="1"/>
    <col min="14340" max="14340" width="14.33203125" customWidth="1"/>
    <col min="14341" max="14341" width="12.88671875" customWidth="1"/>
    <col min="14593" max="14593" width="33.77734375" customWidth="1"/>
    <col min="14594" max="14594" width="14.88671875" customWidth="1"/>
    <col min="14595" max="14595" width="13.44140625" customWidth="1"/>
    <col min="14596" max="14596" width="14.33203125" customWidth="1"/>
    <col min="14597" max="14597" width="12.88671875" customWidth="1"/>
    <col min="14849" max="14849" width="33.77734375" customWidth="1"/>
    <col min="14850" max="14850" width="14.88671875" customWidth="1"/>
    <col min="14851" max="14851" width="13.44140625" customWidth="1"/>
    <col min="14852" max="14852" width="14.33203125" customWidth="1"/>
    <col min="14853" max="14853" width="12.88671875" customWidth="1"/>
    <col min="15105" max="15105" width="33.77734375" customWidth="1"/>
    <col min="15106" max="15106" width="14.88671875" customWidth="1"/>
    <col min="15107" max="15107" width="13.44140625" customWidth="1"/>
    <col min="15108" max="15108" width="14.33203125" customWidth="1"/>
    <col min="15109" max="15109" width="12.88671875" customWidth="1"/>
    <col min="15361" max="15361" width="33.77734375" customWidth="1"/>
    <col min="15362" max="15362" width="14.88671875" customWidth="1"/>
    <col min="15363" max="15363" width="13.44140625" customWidth="1"/>
    <col min="15364" max="15364" width="14.33203125" customWidth="1"/>
    <col min="15365" max="15365" width="12.88671875" customWidth="1"/>
    <col min="15617" max="15617" width="33.77734375" customWidth="1"/>
    <col min="15618" max="15618" width="14.88671875" customWidth="1"/>
    <col min="15619" max="15619" width="13.44140625" customWidth="1"/>
    <col min="15620" max="15620" width="14.33203125" customWidth="1"/>
    <col min="15621" max="15621" width="12.88671875" customWidth="1"/>
    <col min="15873" max="15873" width="33.77734375" customWidth="1"/>
    <col min="15874" max="15874" width="14.88671875" customWidth="1"/>
    <col min="15875" max="15875" width="13.44140625" customWidth="1"/>
    <col min="15876" max="15876" width="14.33203125" customWidth="1"/>
    <col min="15877" max="15877" width="12.88671875" customWidth="1"/>
    <col min="16129" max="16129" width="33.77734375" customWidth="1"/>
    <col min="16130" max="16130" width="14.88671875" customWidth="1"/>
    <col min="16131" max="16131" width="13.44140625" customWidth="1"/>
    <col min="16132" max="16132" width="14.33203125" customWidth="1"/>
    <col min="16133" max="16133" width="12.88671875" customWidth="1"/>
  </cols>
  <sheetData>
    <row r="1" spans="1:5" x14ac:dyDescent="0.3">
      <c r="A1" s="45" t="s">
        <v>38</v>
      </c>
      <c r="B1" s="45"/>
      <c r="C1" s="45"/>
      <c r="D1" s="45"/>
      <c r="E1" s="45"/>
    </row>
    <row r="2" spans="1:5" x14ac:dyDescent="0.3">
      <c r="A2" s="45" t="s">
        <v>0</v>
      </c>
      <c r="B2" s="45"/>
      <c r="C2" s="45"/>
      <c r="D2" s="45"/>
      <c r="E2" s="45"/>
    </row>
    <row r="3" spans="1:5" ht="10.95" customHeight="1" x14ac:dyDescent="0.3">
      <c r="A3" s="46" t="s">
        <v>1</v>
      </c>
      <c r="B3" s="46"/>
      <c r="C3" s="46"/>
      <c r="D3" s="46"/>
      <c r="E3" s="46"/>
    </row>
    <row r="4" spans="1:5" ht="6.6" customHeight="1" x14ac:dyDescent="0.3">
      <c r="A4" s="46"/>
      <c r="B4" s="46"/>
      <c r="C4" s="46"/>
      <c r="D4" s="46"/>
      <c r="E4" s="46"/>
    </row>
    <row r="5" spans="1:5" ht="9" customHeight="1" x14ac:dyDescent="0.3">
      <c r="A5" s="46"/>
      <c r="B5" s="46"/>
      <c r="C5" s="46"/>
      <c r="D5" s="46"/>
      <c r="E5" s="46"/>
    </row>
    <row r="6" spans="1:5" ht="8.4" customHeight="1" x14ac:dyDescent="0.3">
      <c r="A6" s="46"/>
      <c r="B6" s="46"/>
      <c r="C6" s="46"/>
      <c r="D6" s="46"/>
      <c r="E6" s="46"/>
    </row>
    <row r="7" spans="1:5" ht="12" customHeight="1" x14ac:dyDescent="0.3">
      <c r="A7" s="46"/>
      <c r="B7" s="46"/>
      <c r="C7" s="46"/>
      <c r="D7" s="46"/>
      <c r="E7" s="46"/>
    </row>
    <row r="8" spans="1:5" ht="12" customHeight="1" x14ac:dyDescent="0.3">
      <c r="A8" s="46"/>
      <c r="B8" s="46"/>
      <c r="C8" s="46"/>
      <c r="D8" s="46"/>
      <c r="E8" s="46"/>
    </row>
    <row r="9" spans="1:5" ht="13.2" customHeight="1" x14ac:dyDescent="0.3">
      <c r="A9" s="46"/>
      <c r="B9" s="46"/>
      <c r="C9" s="46"/>
      <c r="D9" s="46"/>
      <c r="E9" s="46"/>
    </row>
    <row r="10" spans="1:5" ht="21.6" customHeight="1" x14ac:dyDescent="0.3">
      <c r="A10" s="46"/>
      <c r="B10" s="46"/>
      <c r="C10" s="46"/>
      <c r="D10" s="46"/>
      <c r="E10" s="46"/>
    </row>
    <row r="11" spans="1:5" x14ac:dyDescent="0.3">
      <c r="A11" s="1"/>
      <c r="B11" s="2"/>
      <c r="C11" s="3"/>
      <c r="D11" s="3"/>
      <c r="E11" s="4"/>
    </row>
    <row r="12" spans="1:5" x14ac:dyDescent="0.3">
      <c r="A12" s="5"/>
      <c r="B12" s="6" t="s">
        <v>2</v>
      </c>
      <c r="C12" s="6"/>
      <c r="D12" s="6"/>
      <c r="E12" s="7" t="s">
        <v>3</v>
      </c>
    </row>
    <row r="13" spans="1:5" x14ac:dyDescent="0.3">
      <c r="A13" s="5"/>
      <c r="B13" s="6" t="s">
        <v>4</v>
      </c>
      <c r="C13" s="6" t="s">
        <v>5</v>
      </c>
      <c r="D13" s="8" t="s">
        <v>6</v>
      </c>
      <c r="E13" s="7" t="s">
        <v>7</v>
      </c>
    </row>
    <row r="14" spans="1:5" x14ac:dyDescent="0.3">
      <c r="A14" s="5"/>
      <c r="B14" s="9">
        <v>2020</v>
      </c>
      <c r="C14" s="9">
        <v>2020</v>
      </c>
      <c r="D14" s="8"/>
      <c r="E14" s="7" t="s">
        <v>8</v>
      </c>
    </row>
    <row r="15" spans="1:5" x14ac:dyDescent="0.3">
      <c r="A15" s="10" t="s">
        <v>9</v>
      </c>
      <c r="B15" s="3"/>
      <c r="C15" s="3"/>
      <c r="D15" s="2"/>
      <c r="E15" s="5"/>
    </row>
    <row r="16" spans="1:5" x14ac:dyDescent="0.3">
      <c r="A16" s="11" t="s">
        <v>10</v>
      </c>
      <c r="B16" s="12">
        <v>246964</v>
      </c>
      <c r="C16" s="12">
        <v>231600</v>
      </c>
      <c r="D16" s="13">
        <v>232165</v>
      </c>
      <c r="E16" s="14">
        <f>(D16-C16)/ABS(C16)</f>
        <v>2.4395509499136442E-3</v>
      </c>
    </row>
    <row r="17" spans="1:5" x14ac:dyDescent="0.3">
      <c r="A17" s="15" t="s">
        <v>11</v>
      </c>
      <c r="B17" s="16">
        <f>[1]Revenue!G7</f>
        <v>9461.23</v>
      </c>
      <c r="C17" s="16">
        <f>[1]Revenue!E7</f>
        <v>7750</v>
      </c>
      <c r="D17" s="16">
        <f>[1]Revenue!H7</f>
        <v>7750</v>
      </c>
      <c r="E17" s="5"/>
    </row>
    <row r="18" spans="1:5" x14ac:dyDescent="0.3">
      <c r="A18" s="15" t="s">
        <v>12</v>
      </c>
      <c r="B18" s="16">
        <f>[1]Revenue!G23</f>
        <v>165559.42000000001</v>
      </c>
      <c r="C18" s="16">
        <f>[1]Revenue!E23</f>
        <v>166068.28999999998</v>
      </c>
      <c r="D18" s="16">
        <v>165935</v>
      </c>
      <c r="E18" s="5"/>
    </row>
    <row r="19" spans="1:5" x14ac:dyDescent="0.3">
      <c r="A19" s="15" t="s">
        <v>13</v>
      </c>
      <c r="B19" s="16">
        <f>[1]Revenue!G35</f>
        <v>7260</v>
      </c>
      <c r="C19" s="16">
        <f>[1]Revenue!E35</f>
        <v>6750</v>
      </c>
      <c r="D19" s="16">
        <f>[1]Revenue!H35</f>
        <v>7150</v>
      </c>
      <c r="E19" s="5"/>
    </row>
    <row r="20" spans="1:5" x14ac:dyDescent="0.3">
      <c r="A20" s="15" t="s">
        <v>14</v>
      </c>
      <c r="B20" s="16">
        <f>[1]Revenue!G51</f>
        <v>99252.800000000003</v>
      </c>
      <c r="C20" s="16">
        <f>[1]Revenue!E51</f>
        <v>69290</v>
      </c>
      <c r="D20" s="16">
        <f>[1]Revenue!H51</f>
        <v>89040</v>
      </c>
      <c r="E20" s="5"/>
    </row>
    <row r="21" spans="1:5" ht="16.2" x14ac:dyDescent="0.45">
      <c r="A21" s="15" t="s">
        <v>15</v>
      </c>
      <c r="B21" s="17">
        <f>[1]Revenue!G70</f>
        <v>26895.489999999998</v>
      </c>
      <c r="C21" s="17">
        <f>[1]Revenue!E70</f>
        <v>7500</v>
      </c>
      <c r="D21" s="17">
        <f>[1]Revenue!H70</f>
        <v>7000</v>
      </c>
      <c r="E21" s="5"/>
    </row>
    <row r="22" spans="1:5" x14ac:dyDescent="0.3">
      <c r="A22" s="18" t="s">
        <v>16</v>
      </c>
      <c r="B22" s="19">
        <f>SUM(B16:B21)</f>
        <v>555392.94000000006</v>
      </c>
      <c r="C22" s="19">
        <f>SUM(C16:C21)</f>
        <v>488958.29</v>
      </c>
      <c r="D22" s="19">
        <f>SUM(D16:D21)</f>
        <v>509040</v>
      </c>
      <c r="E22" s="14">
        <v>3.95E-2</v>
      </c>
    </row>
    <row r="23" spans="1:5" ht="15.6" x14ac:dyDescent="0.4">
      <c r="A23" s="20" t="s">
        <v>17</v>
      </c>
      <c r="B23" s="21"/>
      <c r="C23" s="22">
        <v>54137</v>
      </c>
      <c r="D23" s="23">
        <v>41950</v>
      </c>
      <c r="E23" s="5"/>
    </row>
    <row r="24" spans="1:5" x14ac:dyDescent="0.3">
      <c r="A24" s="24" t="s">
        <v>18</v>
      </c>
      <c r="B24" s="25">
        <f>SUM(B22:B23)</f>
        <v>555392.94000000006</v>
      </c>
      <c r="C24" s="25">
        <f>SUM(C22:C23)</f>
        <v>543095.29</v>
      </c>
      <c r="D24" s="25">
        <f>SUM(D22:D23)</f>
        <v>550990</v>
      </c>
      <c r="E24" s="5"/>
    </row>
    <row r="25" spans="1:5" x14ac:dyDescent="0.3">
      <c r="A25" s="5"/>
      <c r="B25" s="26"/>
      <c r="C25" s="3"/>
      <c r="D25" s="2"/>
      <c r="E25" s="3"/>
    </row>
    <row r="26" spans="1:5" x14ac:dyDescent="0.3">
      <c r="A26" s="5"/>
      <c r="B26" s="26"/>
      <c r="C26" s="3"/>
      <c r="D26" s="2"/>
      <c r="E26" s="3"/>
    </row>
    <row r="27" spans="1:5" x14ac:dyDescent="0.3">
      <c r="A27" s="10" t="s">
        <v>19</v>
      </c>
      <c r="B27" s="3"/>
      <c r="C27" s="3"/>
      <c r="D27" s="2"/>
      <c r="E27" s="3"/>
    </row>
    <row r="28" spans="1:5" x14ac:dyDescent="0.3">
      <c r="A28" s="27" t="s">
        <v>20</v>
      </c>
      <c r="B28" s="16">
        <v>105552</v>
      </c>
      <c r="C28" s="3">
        <v>106375</v>
      </c>
      <c r="D28" s="16">
        <v>105435</v>
      </c>
      <c r="E28" s="5"/>
    </row>
    <row r="29" spans="1:5" x14ac:dyDescent="0.3">
      <c r="A29" s="27" t="s">
        <v>21</v>
      </c>
      <c r="B29" s="16">
        <v>52707.03</v>
      </c>
      <c r="C29" s="28">
        <v>54663.13</v>
      </c>
      <c r="D29" s="16">
        <v>56273.21</v>
      </c>
      <c r="E29" s="5"/>
    </row>
    <row r="30" spans="1:5" x14ac:dyDescent="0.3">
      <c r="A30" s="27" t="s">
        <v>22</v>
      </c>
      <c r="B30" s="16">
        <v>305719</v>
      </c>
      <c r="C30" s="28">
        <v>270316</v>
      </c>
      <c r="D30" s="16">
        <v>265711</v>
      </c>
      <c r="E30" s="5"/>
    </row>
    <row r="31" spans="1:5" x14ac:dyDescent="0.3">
      <c r="A31" s="27" t="s">
        <v>23</v>
      </c>
      <c r="B31" s="23">
        <v>6540</v>
      </c>
      <c r="C31" s="28">
        <v>6540</v>
      </c>
      <c r="D31" s="23">
        <v>6540</v>
      </c>
      <c r="E31" s="5"/>
    </row>
    <row r="32" spans="1:5" x14ac:dyDescent="0.3">
      <c r="A32" s="27" t="s">
        <v>24</v>
      </c>
      <c r="B32" s="16">
        <v>1213.9000000000001</v>
      </c>
      <c r="C32" s="28">
        <v>6855</v>
      </c>
      <c r="D32" s="16">
        <v>4200</v>
      </c>
      <c r="E32" s="5"/>
    </row>
    <row r="33" spans="1:5" x14ac:dyDescent="0.3">
      <c r="A33" s="27" t="s">
        <v>25</v>
      </c>
      <c r="B33" s="16">
        <v>0</v>
      </c>
      <c r="C33" s="28">
        <v>0</v>
      </c>
      <c r="D33" s="16">
        <v>40000</v>
      </c>
      <c r="E33" s="5"/>
    </row>
    <row r="34" spans="1:5" x14ac:dyDescent="0.3">
      <c r="A34" s="27" t="s">
        <v>26</v>
      </c>
      <c r="B34" s="16">
        <v>27000</v>
      </c>
      <c r="C34" s="28">
        <v>27000</v>
      </c>
      <c r="D34" s="16">
        <v>27000</v>
      </c>
      <c r="E34" s="5"/>
    </row>
    <row r="35" spans="1:5" x14ac:dyDescent="0.3">
      <c r="A35" s="27" t="s">
        <v>27</v>
      </c>
      <c r="B35" s="16">
        <v>50354.81</v>
      </c>
      <c r="C35" s="28">
        <v>44830.7</v>
      </c>
      <c r="D35" s="16">
        <v>44831</v>
      </c>
      <c r="E35" s="5"/>
    </row>
    <row r="36" spans="1:5" ht="17.399999999999999" x14ac:dyDescent="0.55000000000000004">
      <c r="A36" s="27" t="s">
        <v>28</v>
      </c>
      <c r="B36" s="29">
        <v>600</v>
      </c>
      <c r="C36" s="30">
        <v>600</v>
      </c>
      <c r="D36" s="29">
        <v>1000</v>
      </c>
      <c r="E36" s="5"/>
    </row>
    <row r="37" spans="1:5" x14ac:dyDescent="0.3">
      <c r="A37" s="31" t="s">
        <v>29</v>
      </c>
      <c r="B37" s="19">
        <v>549697.73</v>
      </c>
      <c r="C37" s="12">
        <v>517179.83</v>
      </c>
      <c r="D37" s="12">
        <v>550990</v>
      </c>
      <c r="E37" s="14">
        <v>6.1400000000000003E-2</v>
      </c>
    </row>
    <row r="38" spans="1:5" x14ac:dyDescent="0.3">
      <c r="A38" s="5"/>
      <c r="B38" s="26"/>
      <c r="C38" s="3"/>
      <c r="D38" s="2"/>
      <c r="E38" s="32"/>
    </row>
    <row r="39" spans="1:5" x14ac:dyDescent="0.3">
      <c r="A39" s="33"/>
      <c r="B39" s="34"/>
      <c r="C39" s="35"/>
      <c r="D39" s="35"/>
      <c r="E39" s="35"/>
    </row>
    <row r="40" spans="1:5" x14ac:dyDescent="0.3">
      <c r="A40" s="36"/>
      <c r="B40" s="37" t="s">
        <v>30</v>
      </c>
      <c r="C40" s="6" t="s">
        <v>31</v>
      </c>
      <c r="D40" s="6" t="s">
        <v>6</v>
      </c>
      <c r="E40" s="32"/>
    </row>
    <row r="41" spans="1:5" x14ac:dyDescent="0.3">
      <c r="A41" s="36" t="s">
        <v>32</v>
      </c>
      <c r="B41" s="38">
        <v>716791</v>
      </c>
      <c r="C41" s="22">
        <v>716791</v>
      </c>
      <c r="D41" s="3">
        <v>806637</v>
      </c>
      <c r="E41" s="32"/>
    </row>
    <row r="42" spans="1:5" x14ac:dyDescent="0.3">
      <c r="A42" s="15" t="s">
        <v>33</v>
      </c>
      <c r="B42" s="25">
        <v>555393</v>
      </c>
      <c r="C42" s="25">
        <f>C22</f>
        <v>488958.29</v>
      </c>
      <c r="D42" s="3">
        <f>D22</f>
        <v>509040</v>
      </c>
      <c r="E42" s="32"/>
    </row>
    <row r="43" spans="1:5" ht="17.399999999999999" x14ac:dyDescent="0.55000000000000004">
      <c r="A43" s="44" t="s">
        <v>34</v>
      </c>
      <c r="B43" s="39">
        <v>-549698</v>
      </c>
      <c r="C43" s="39">
        <f>-ABS(C37)</f>
        <v>-517179.83</v>
      </c>
      <c r="D43" s="39">
        <v>550990</v>
      </c>
      <c r="E43" s="32"/>
    </row>
    <row r="44" spans="1:5" x14ac:dyDescent="0.3">
      <c r="A44" s="31" t="s">
        <v>35</v>
      </c>
      <c r="B44" s="19">
        <v>722497</v>
      </c>
      <c r="C44" s="19">
        <v>688569</v>
      </c>
      <c r="D44" s="19">
        <v>764687</v>
      </c>
      <c r="E44" s="14">
        <v>9.9500000000000005E-2</v>
      </c>
    </row>
    <row r="45" spans="1:5" x14ac:dyDescent="0.3">
      <c r="A45" s="40" t="s">
        <v>36</v>
      </c>
      <c r="B45" s="41">
        <v>121900</v>
      </c>
      <c r="C45" s="41">
        <v>121900</v>
      </c>
      <c r="D45" s="41">
        <v>114964</v>
      </c>
      <c r="E45" s="14">
        <v>-6.0299999999999999E-2</v>
      </c>
    </row>
    <row r="46" spans="1:5" x14ac:dyDescent="0.3">
      <c r="A46" s="42" t="s">
        <v>37</v>
      </c>
      <c r="B46" s="2"/>
      <c r="C46" s="3"/>
      <c r="D46" s="3"/>
      <c r="E46" s="5"/>
    </row>
    <row r="47" spans="1:5" x14ac:dyDescent="0.3">
      <c r="A47" s="42" t="s">
        <v>39</v>
      </c>
      <c r="B47" s="5"/>
      <c r="C47" s="3"/>
      <c r="D47" s="3"/>
      <c r="E47" s="5"/>
    </row>
  </sheetData>
  <mergeCells count="3">
    <mergeCell ref="A1:E1"/>
    <mergeCell ref="A2:E2"/>
    <mergeCell ref="A3:E10"/>
  </mergeCells>
  <conditionalFormatting sqref="E22">
    <cfRule type="cellIs" dxfId="4" priority="5" stopIfTrue="1" operator="lessThanOrEqual">
      <formula>0</formula>
    </cfRule>
  </conditionalFormatting>
  <conditionalFormatting sqref="E44">
    <cfRule type="cellIs" dxfId="3" priority="4" stopIfTrue="1" operator="lessThanOrEqual">
      <formula>0</formula>
    </cfRule>
  </conditionalFormatting>
  <conditionalFormatting sqref="E45">
    <cfRule type="cellIs" dxfId="2" priority="3" stopIfTrue="1" operator="lessThanOrEqual">
      <formula>0</formula>
    </cfRule>
  </conditionalFormatting>
  <conditionalFormatting sqref="E16">
    <cfRule type="cellIs" dxfId="1" priority="2" stopIfTrue="1" operator="lessThanOrEqual">
      <formula>0</formula>
    </cfRule>
  </conditionalFormatting>
  <conditionalFormatting sqref="E37">
    <cfRule type="cellIs" dxfId="0" priority="1" stopIfTrue="1" operator="lessThanOrEqual">
      <formula>0</formula>
    </cfRule>
  </conditionalFormatting>
  <pageMargins left="0.95" right="0.45" top="0.5" bottom="0.2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Summary (2)</vt:lpstr>
      <vt:lpstr>'Summary (2)'!Print_Area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dc:creator>
  <cp:lastModifiedBy>maria</cp:lastModifiedBy>
  <dcterms:created xsi:type="dcterms:W3CDTF">2020-10-21T18:22:34Z</dcterms:created>
  <dcterms:modified xsi:type="dcterms:W3CDTF">2020-10-21T18:46:05Z</dcterms:modified>
</cp:coreProperties>
</file>